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CUARTO TRIMESTRE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D15" i="1"/>
  <c r="F15" i="1" s="1"/>
  <c r="C15" i="1"/>
  <c r="E6" i="1"/>
  <c r="D6" i="1"/>
  <c r="C6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 l="1"/>
  <c r="G6" i="1" s="1"/>
  <c r="D4" i="1"/>
  <c r="E4" i="1"/>
  <c r="C4" i="1"/>
  <c r="F4" i="1" l="1"/>
  <c r="G4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<sst xmlns="http://schemas.openxmlformats.org/spreadsheetml/2006/main" count="31" uniqueCount="31">
  <si>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</si>
  <si>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</si>
  <si>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</si>
  <si>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</si>
  <si>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</si>
  <si>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</si>
  <si>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</si>
  <si>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</si>
  <si>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</si>
  <si>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</si>
  <si>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</si>
  <si>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</si>
  <si>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</si>
  <si>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</si>
  <si>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</si>
  <si>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</si>
  <si>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</si>
  <si>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</si>
  <si>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</si>
  <si>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</si>
  <si>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</si>
  <si>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</si>
  <si>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</si>
  <si>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</si>
  <si>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</si>
  <si>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</si>
  <si>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</si>
  <si>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</si>
  <si>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</si>
  <si>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</si>
  <si>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Analítico del Activo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</si>
</sst>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NumberFormat="1" applyFont="1" applyFill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="90" zoomScaleNormal="90" workbookViewId="0">
      <selection activeCell="G4" sqref="G4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4" t="s">
        <v>30</v>
      </c>
      <c r="B1" s="25"/>
      <c r="C1" s="25"/>
      <c r="D1" s="25"/>
      <c r="E1" s="25"/>
      <c r="F1" s="25"/>
      <c r="G1" s="26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26030099.68</v>
      </c>
      <c r="D4" s="13">
        <f t="shared" ref="D4:E4" si="0">+D6+D15</f>
        <v>27847122.399999999</v>
      </c>
      <c r="E4" s="13">
        <f t="shared" si="0"/>
        <v>28694067.5</v>
      </c>
      <c r="F4" s="13">
        <f t="shared" ref="F4:F24" si="1">+C4+D4-E4</f>
        <v>25183154.579999998</v>
      </c>
      <c r="G4" s="13">
        <f>+F4-C4</f>
        <v>-846945.10000000149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1647553.1499999978</v>
      </c>
      <c r="D6" s="13">
        <f t="shared" ref="D6:E6" si="2">+SUM(D7:D13)</f>
        <v>27794856.879999999</v>
      </c>
      <c r="E6" s="13">
        <f t="shared" si="2"/>
        <v>27249692.68</v>
      </c>
      <c r="F6" s="13">
        <f t="shared" si="1"/>
        <v>2192717.3499999978</v>
      </c>
      <c r="G6" s="13">
        <f t="shared" ref="G6:G24" si="3">+F6-C6</f>
        <v>545164.19999999995</v>
      </c>
    </row>
    <row r="7" spans="1:7" x14ac:dyDescent="0.2">
      <c r="A7" s="3">
        <v>1110</v>
      </c>
      <c r="B7" s="7" t="s">
        <v>9</v>
      </c>
      <c r="C7" s="13">
        <v>1647553.4299999978</v>
      </c>
      <c r="D7" s="13">
        <v>11774597.439999999</v>
      </c>
      <c r="E7" s="13">
        <v>11232270.529999999</v>
      </c>
      <c r="F7" s="13">
        <f t="shared" si="1"/>
        <v>2189880.339999998</v>
      </c>
      <c r="G7" s="13">
        <f t="shared" si="3"/>
        <v>542326.91000000015</v>
      </c>
    </row>
    <row r="8" spans="1:7" x14ac:dyDescent="0.2">
      <c r="A8" s="3">
        <v>1120</v>
      </c>
      <c r="B8" s="7" t="s">
        <v>10</v>
      </c>
      <c r="C8" s="13">
        <v>-0.28000000000000003</v>
      </c>
      <c r="D8" s="13">
        <v>16020259.439999999</v>
      </c>
      <c r="E8" s="13">
        <v>16017422.15</v>
      </c>
      <c r="F8" s="13">
        <f t="shared" si="1"/>
        <v>2837.0099999997765</v>
      </c>
      <c r="G8" s="13">
        <f t="shared" si="3"/>
        <v>2837.2899999997767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1"/>
        <v>0</v>
      </c>
      <c r="G9" s="13">
        <f t="shared" si="3"/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1"/>
        <v>0</v>
      </c>
      <c r="G10" s="13">
        <f t="shared" si="3"/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1"/>
        <v>0</v>
      </c>
      <c r="G11" s="13">
        <f t="shared" si="3"/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1"/>
        <v>0</v>
      </c>
      <c r="G12" s="13">
        <f t="shared" si="3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1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24382546.530000001</v>
      </c>
      <c r="D15" s="13">
        <f t="shared" ref="D15:E15" si="4">+SUM(D16:D24)</f>
        <v>52265.52</v>
      </c>
      <c r="E15" s="13">
        <f t="shared" si="4"/>
        <v>1444374.8199999998</v>
      </c>
      <c r="F15" s="13">
        <f t="shared" si="1"/>
        <v>22990437.23</v>
      </c>
      <c r="G15" s="13">
        <v>0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1"/>
        <v>0</v>
      </c>
      <c r="G16" s="13">
        <f t="shared" si="3"/>
        <v>0</v>
      </c>
    </row>
    <row r="17" spans="1:7" x14ac:dyDescent="0.2">
      <c r="A17" s="3">
        <v>1220</v>
      </c>
      <c r="B17" s="7" t="s">
        <v>16</v>
      </c>
      <c r="C17" s="14">
        <v>25922</v>
      </c>
      <c r="D17" s="14">
        <v>0</v>
      </c>
      <c r="E17" s="14">
        <v>0</v>
      </c>
      <c r="F17" s="13">
        <f t="shared" si="1"/>
        <v>25922</v>
      </c>
      <c r="G17" s="13">
        <f t="shared" si="3"/>
        <v>0</v>
      </c>
    </row>
    <row r="18" spans="1:7" x14ac:dyDescent="0.2">
      <c r="A18" s="3">
        <v>1230</v>
      </c>
      <c r="B18" s="7" t="s">
        <v>17</v>
      </c>
      <c r="C18" s="14">
        <v>24764626.140000001</v>
      </c>
      <c r="D18" s="14">
        <v>0</v>
      </c>
      <c r="E18" s="14">
        <v>0</v>
      </c>
      <c r="F18" s="13">
        <f t="shared" si="1"/>
        <v>24764626.140000001</v>
      </c>
      <c r="G18" s="13">
        <f t="shared" si="3"/>
        <v>0</v>
      </c>
    </row>
    <row r="19" spans="1:7" x14ac:dyDescent="0.2">
      <c r="A19" s="3">
        <v>1240</v>
      </c>
      <c r="B19" s="7" t="s">
        <v>18</v>
      </c>
      <c r="C19" s="13">
        <v>4471329.6499999994</v>
      </c>
      <c r="D19" s="13">
        <v>44841.52</v>
      </c>
      <c r="E19" s="13">
        <v>792828.24</v>
      </c>
      <c r="F19" s="13">
        <f t="shared" si="1"/>
        <v>3723342.9299999988</v>
      </c>
      <c r="G19" s="13">
        <f t="shared" si="3"/>
        <v>-747986.72000000067</v>
      </c>
    </row>
    <row r="20" spans="1:7" x14ac:dyDescent="0.2">
      <c r="A20" s="3">
        <v>1250</v>
      </c>
      <c r="B20" s="7" t="s">
        <v>19</v>
      </c>
      <c r="C20" s="13">
        <v>21146.799999999999</v>
      </c>
      <c r="D20" s="13">
        <v>7424</v>
      </c>
      <c r="E20" s="13">
        <v>0</v>
      </c>
      <c r="F20" s="13">
        <f t="shared" si="1"/>
        <v>28570.799999999999</v>
      </c>
      <c r="G20" s="13">
        <f t="shared" si="3"/>
        <v>7424</v>
      </c>
    </row>
    <row r="21" spans="1:7" x14ac:dyDescent="0.2">
      <c r="A21" s="3">
        <v>1260</v>
      </c>
      <c r="B21" s="7" t="s">
        <v>20</v>
      </c>
      <c r="C21" s="13">
        <v>-4900478.0600000005</v>
      </c>
      <c r="D21" s="13">
        <v>0</v>
      </c>
      <c r="E21" s="13">
        <v>651546.57999999996</v>
      </c>
      <c r="F21" s="13">
        <f t="shared" si="1"/>
        <v>-5552024.6400000006</v>
      </c>
      <c r="G21" s="13">
        <f t="shared" si="3"/>
        <v>-651546.58000000007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1"/>
        <v>0</v>
      </c>
      <c r="G22" s="13">
        <f t="shared" si="3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1"/>
        <v>0</v>
      </c>
      <c r="G23" s="13">
        <f t="shared" si="3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1"/>
        <v>0</v>
      </c>
      <c r="G24" s="13">
        <f t="shared" si="3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9" spans="1:7" x14ac:dyDescent="0.2">
      <c r="B29" s="19" t="s">
        <v>25</v>
      </c>
    </row>
    <row r="30" spans="1:7" x14ac:dyDescent="0.2">
      <c r="B30" s="20"/>
    </row>
    <row r="31" spans="1:7" x14ac:dyDescent="0.2">
      <c r="B31" s="19" t="s">
        <v>26</v>
      </c>
    </row>
    <row r="32" spans="1:7" ht="22.5" x14ac:dyDescent="0.2">
      <c r="B32" s="21" t="s">
        <v>27</v>
      </c>
    </row>
    <row r="33" spans="2:2" x14ac:dyDescent="0.2">
      <c r="B33" s="22" t="s">
        <v>28</v>
      </c>
    </row>
    <row r="34" spans="2:2" ht="22.5" x14ac:dyDescent="0.2">
      <c r="B34" s="23" t="s">
        <v>29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ignoredErrors>
    <ignoredError sqref="C4:G6 C9:G18 C7 F7:G7 C8 F8:G8 C22:G37 C19 F19:G19 C20 F20:G20 C21 F21:G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2018-03-08T18:40:55Z</cp:lastPrinted>
  <dcterms:created xsi:type="dcterms:W3CDTF">2014-02-09T04:04:15Z</dcterms:created>
  <dcterms:modified xsi:type="dcterms:W3CDTF">2020-01-21T00:33:18Z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